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D13" i="1" l="1"/>
  <c r="D10" i="1"/>
  <c r="D8" i="1"/>
  <c r="F13" i="1"/>
  <c r="F10" i="1"/>
  <c r="F8" i="1"/>
  <c r="D11" i="1"/>
  <c r="D12" i="1"/>
  <c r="D9" i="1"/>
  <c r="D7" i="1"/>
  <c r="T12" i="1"/>
  <c r="T9" i="1"/>
  <c r="T7" i="1"/>
  <c r="P12" i="1"/>
  <c r="P9" i="1"/>
  <c r="P7" i="1"/>
  <c r="L12" i="1"/>
  <c r="L9" i="1"/>
  <c r="L7" i="1"/>
  <c r="H12" i="1"/>
  <c r="H9" i="1"/>
  <c r="H7" i="1"/>
</calcChain>
</file>

<file path=xl/sharedStrings.xml><?xml version="1.0" encoding="utf-8"?>
<sst xmlns="http://schemas.openxmlformats.org/spreadsheetml/2006/main" count="39" uniqueCount="35">
  <si>
    <t>Отчет об исполнении баланса электрической энергии и мощности по сетевой организации (по технологическому расходу электроэнергии (мощности) - потерям в электрических сетях)</t>
  </si>
  <si>
    <t>ООО "КВЭП",  ФАКТ 2020 г.</t>
  </si>
  <si>
    <t>№ п/п</t>
  </si>
  <si>
    <t>Наименование</t>
  </si>
  <si>
    <t>Ед.изм.</t>
  </si>
  <si>
    <t>фактические показатели за 2020 г</t>
  </si>
  <si>
    <t>Январь</t>
  </si>
  <si>
    <t>Февраль</t>
  </si>
  <si>
    <t>Март</t>
  </si>
  <si>
    <t>I квартал</t>
  </si>
  <si>
    <t>Апрель</t>
  </si>
  <si>
    <t>Май</t>
  </si>
  <si>
    <t>Июнь</t>
  </si>
  <si>
    <t>II квартал</t>
  </si>
  <si>
    <t>Июль</t>
  </si>
  <si>
    <t>Август</t>
  </si>
  <si>
    <t>Сентябрь</t>
  </si>
  <si>
    <t>III квартал</t>
  </si>
  <si>
    <t>Октябрь</t>
  </si>
  <si>
    <t>Ноябрь</t>
  </si>
  <si>
    <t>Декабрь</t>
  </si>
  <si>
    <t>IV квартал</t>
  </si>
  <si>
    <t>1.</t>
  </si>
  <si>
    <t>Отпуск в сеть</t>
  </si>
  <si>
    <t>млн.кВтч</t>
  </si>
  <si>
    <t>МВт</t>
  </si>
  <si>
    <t>2.</t>
  </si>
  <si>
    <t>Потери в электрических сетях</t>
  </si>
  <si>
    <t>3.</t>
  </si>
  <si>
    <t>Относительные потери</t>
  </si>
  <si>
    <t>%</t>
  </si>
  <si>
    <t>4.</t>
  </si>
  <si>
    <t>Отпуск из сети</t>
  </si>
  <si>
    <t>Экономист</t>
  </si>
  <si>
    <t>Кривнева Е.В.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</si>
</sst>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Times New Roman Cyr"/>
    </font>
    <font>
      <b/>
      <sz val="12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10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1" fillId="0" borderId="0" xfId="0" applyFont="1"/>
    <xf numFmtId="0" fontId="4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64" fontId="1" fillId="2" borderId="1" xfId="0" applyNumberFormat="1" applyFont="1" applyFill="1" applyBorder="1" applyAlignment="1">
      <alignment horizontal="center" vertical="center"/>
    </xf>
    <xf numFmtId="2" fontId="1" fillId="2" borderId="1" xfId="0" applyNumberFormat="1" applyFont="1" applyFill="1" applyBorder="1" applyAlignment="1">
      <alignment horizontal="center" vertical="center"/>
    </xf>
    <xf numFmtId="10" fontId="1" fillId="2" borderId="1" xfId="0" applyNumberFormat="1" applyFont="1" applyFill="1" applyBorder="1" applyAlignment="1">
      <alignment horizontal="center" vertical="center"/>
    </xf>
    <xf numFmtId="165" fontId="1" fillId="2" borderId="1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7"/>
  <sheetViews>
    <sheetView tabSelected="1" workbookViewId="0">
      <selection activeCell="J30" sqref="J30"/>
    </sheetView>
  </sheetViews>
  <sheetFormatPr defaultRowHeight="15" x14ac:dyDescent="0.25"/>
  <cols>
    <col min="2" max="2" width="25.28515625" customWidth="1"/>
    <col min="3" max="3" width="9.7109375" customWidth="1"/>
    <col min="4" max="4" width="14" customWidth="1"/>
    <col min="15" max="15" width="10.7109375" customWidth="1"/>
  </cols>
  <sheetData>
    <row r="2" spans="1:20" ht="15.75" x14ac:dyDescent="0.25">
      <c r="A2" s="7" t="s">
        <v>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</row>
    <row r="4" spans="1:20" x14ac:dyDescent="0.25">
      <c r="D4" s="6" t="s">
        <v>1</v>
      </c>
      <c r="E4" s="6"/>
      <c r="F4" s="6"/>
      <c r="G4" s="6"/>
      <c r="H4" s="6"/>
      <c r="I4" s="6"/>
      <c r="J4" s="6"/>
      <c r="K4" s="6"/>
      <c r="L4" s="6"/>
      <c r="M4" s="6"/>
      <c r="N4" s="6"/>
    </row>
    <row r="6" spans="1:20" s="8" customFormat="1" ht="45" x14ac:dyDescent="0.25">
      <c r="A6" s="10" t="s">
        <v>2</v>
      </c>
      <c r="B6" s="10" t="s">
        <v>3</v>
      </c>
      <c r="C6" s="11" t="s">
        <v>4</v>
      </c>
      <c r="D6" s="12" t="s">
        <v>5</v>
      </c>
      <c r="E6" s="11" t="s">
        <v>6</v>
      </c>
      <c r="F6" s="11" t="s">
        <v>7</v>
      </c>
      <c r="G6" s="11" t="s">
        <v>8</v>
      </c>
      <c r="H6" s="12" t="s">
        <v>9</v>
      </c>
      <c r="I6" s="11" t="s">
        <v>10</v>
      </c>
      <c r="J6" s="11" t="s">
        <v>11</v>
      </c>
      <c r="K6" s="11" t="s">
        <v>12</v>
      </c>
      <c r="L6" s="12" t="s">
        <v>13</v>
      </c>
      <c r="M6" s="11" t="s">
        <v>14</v>
      </c>
      <c r="N6" s="11" t="s">
        <v>15</v>
      </c>
      <c r="O6" s="11" t="s">
        <v>16</v>
      </c>
      <c r="P6" s="12" t="s">
        <v>17</v>
      </c>
      <c r="Q6" s="11" t="s">
        <v>18</v>
      </c>
      <c r="R6" s="11" t="s">
        <v>19</v>
      </c>
      <c r="S6" s="11" t="s">
        <v>20</v>
      </c>
      <c r="T6" s="12" t="s">
        <v>21</v>
      </c>
    </row>
    <row r="7" spans="1:20" x14ac:dyDescent="0.25">
      <c r="A7" s="17" t="s">
        <v>22</v>
      </c>
      <c r="B7" s="19" t="s">
        <v>23</v>
      </c>
      <c r="C7" s="1" t="s">
        <v>24</v>
      </c>
      <c r="D7" s="13">
        <f>H7+L7+P7+T7</f>
        <v>69.886836599999981</v>
      </c>
      <c r="E7" s="2">
        <v>6.6664050000000001</v>
      </c>
      <c r="F7" s="2">
        <v>6.2840676000000002</v>
      </c>
      <c r="G7" s="2">
        <v>5.9961419999999999</v>
      </c>
      <c r="H7" s="13">
        <f>E7+F7+G7</f>
        <v>18.9466146</v>
      </c>
      <c r="I7" s="2">
        <v>5.3551669999999998</v>
      </c>
      <c r="J7" s="2">
        <v>4.662261</v>
      </c>
      <c r="K7" s="2">
        <v>5.5027710000000001</v>
      </c>
      <c r="L7" s="13">
        <f>I7+J7+K7</f>
        <v>15.520198999999998</v>
      </c>
      <c r="M7" s="2">
        <v>6.7256159999999996</v>
      </c>
      <c r="N7" s="2">
        <v>6.1731439999999997</v>
      </c>
      <c r="O7" s="2">
        <v>5.2196619999999996</v>
      </c>
      <c r="P7" s="13">
        <f>M7+N7+O7</f>
        <v>18.118421999999999</v>
      </c>
      <c r="Q7" s="2">
        <v>4.4324570000000003</v>
      </c>
      <c r="R7" s="2">
        <v>6.0362859999999996</v>
      </c>
      <c r="S7" s="2">
        <v>6.8328579999999999</v>
      </c>
      <c r="T7" s="13">
        <f>Q7+R7+S7</f>
        <v>17.301600999999998</v>
      </c>
    </row>
    <row r="8" spans="1:20" x14ac:dyDescent="0.25">
      <c r="A8" s="18"/>
      <c r="B8" s="20"/>
      <c r="C8" s="1" t="s">
        <v>25</v>
      </c>
      <c r="D8" s="14">
        <f>D7/8784*1000</f>
        <v>7.9561517076502719</v>
      </c>
      <c r="E8" s="2">
        <v>8.960221774193549</v>
      </c>
      <c r="F8" s="2">
        <f>F7/696*1000</f>
        <v>9.0288327586206893</v>
      </c>
      <c r="G8" s="3">
        <v>8.0593306451612907</v>
      </c>
      <c r="H8" s="16">
        <v>8.7715808333333332</v>
      </c>
      <c r="I8" s="3">
        <v>7.4377319444444439</v>
      </c>
      <c r="J8" s="3">
        <v>6.2664798387096772</v>
      </c>
      <c r="K8" s="3">
        <v>7.6427375</v>
      </c>
      <c r="L8" s="16">
        <v>7.1063182234432229</v>
      </c>
      <c r="M8" s="3">
        <v>9.0398064516129022</v>
      </c>
      <c r="N8" s="3">
        <v>8.297236559139785</v>
      </c>
      <c r="O8" s="3">
        <v>7.2495305555555554</v>
      </c>
      <c r="P8" s="16">
        <v>8.2959807692307699</v>
      </c>
      <c r="Q8" s="3">
        <v>5.9576034946236556</v>
      </c>
      <c r="R8" s="3">
        <v>8.3837305555555552</v>
      </c>
      <c r="S8" s="3">
        <v>9.1839489247311832</v>
      </c>
      <c r="T8" s="16">
        <v>7.8358700181159406</v>
      </c>
    </row>
    <row r="9" spans="1:20" ht="30" customHeight="1" x14ac:dyDescent="0.25">
      <c r="A9" s="17" t="s">
        <v>26</v>
      </c>
      <c r="B9" s="19" t="s">
        <v>27</v>
      </c>
      <c r="C9" s="1" t="s">
        <v>24</v>
      </c>
      <c r="D9" s="13">
        <f>H9+L9+P9+T9</f>
        <v>1.6863568</v>
      </c>
      <c r="E9" s="2">
        <v>8.7924000000000002E-2</v>
      </c>
      <c r="F9" s="2">
        <v>0.11987880000000001</v>
      </c>
      <c r="G9" s="2">
        <v>0.15476899999999999</v>
      </c>
      <c r="H9" s="13">
        <f>E9+F9+G9</f>
        <v>0.3625718</v>
      </c>
      <c r="I9" s="2">
        <v>9.9096000000000004E-2</v>
      </c>
      <c r="J9" s="2">
        <v>0.13505200000000001</v>
      </c>
      <c r="K9" s="2">
        <v>0.19333600000000001</v>
      </c>
      <c r="L9" s="13">
        <f>I9+J9+K9</f>
        <v>0.42748400000000003</v>
      </c>
      <c r="M9" s="2">
        <v>0.16372100000000001</v>
      </c>
      <c r="N9" s="2">
        <v>0.101502</v>
      </c>
      <c r="O9" s="2">
        <v>7.8440999999999997E-2</v>
      </c>
      <c r="P9" s="13">
        <f>M9+N9+O9</f>
        <v>0.34366399999999997</v>
      </c>
      <c r="Q9" s="2">
        <v>0.17960000000000001</v>
      </c>
      <c r="R9" s="2">
        <v>0.17733699999999999</v>
      </c>
      <c r="S9" s="2">
        <v>0.19570000000000001</v>
      </c>
      <c r="T9" s="13">
        <f>Q9+R9+S9</f>
        <v>0.55263700000000004</v>
      </c>
    </row>
    <row r="10" spans="1:20" x14ac:dyDescent="0.25">
      <c r="A10" s="18"/>
      <c r="B10" s="20"/>
      <c r="C10" s="1" t="s">
        <v>25</v>
      </c>
      <c r="D10" s="14">
        <f>D9/8784*1000</f>
        <v>0.19198051001821492</v>
      </c>
      <c r="E10" s="2">
        <v>0.11817741935483872</v>
      </c>
      <c r="F10" s="2">
        <f>F9/696*1000</f>
        <v>0.1722396551724138</v>
      </c>
      <c r="G10" s="3">
        <v>0.20802284946236557</v>
      </c>
      <c r="H10" s="16">
        <v>0.16785731481481481</v>
      </c>
      <c r="I10" s="3">
        <v>0.13763333333333333</v>
      </c>
      <c r="J10" s="3">
        <v>0.18152150537634409</v>
      </c>
      <c r="K10" s="3">
        <v>0.26852222222222222</v>
      </c>
      <c r="L10" s="16">
        <v>0.19573443223443227</v>
      </c>
      <c r="M10" s="3">
        <v>0.22005510752688173</v>
      </c>
      <c r="N10" s="3">
        <v>0.13642741935483871</v>
      </c>
      <c r="O10" s="3">
        <v>0.10894583333333333</v>
      </c>
      <c r="P10" s="16">
        <v>0.15735531135531136</v>
      </c>
      <c r="Q10" s="3">
        <v>0.24139784946236559</v>
      </c>
      <c r="R10" s="3">
        <v>0.24630138888888892</v>
      </c>
      <c r="S10" s="3">
        <v>0.26303763440860217</v>
      </c>
      <c r="T10" s="16">
        <v>0.25028849637681161</v>
      </c>
    </row>
    <row r="11" spans="1:20" x14ac:dyDescent="0.25">
      <c r="A11" s="1" t="s">
        <v>28</v>
      </c>
      <c r="B11" s="5" t="s">
        <v>29</v>
      </c>
      <c r="C11" s="1" t="s">
        <v>30</v>
      </c>
      <c r="D11" s="15">
        <f>D9/D7</f>
        <v>2.4129820178468351E-2</v>
      </c>
      <c r="E11" s="4">
        <v>1.318911767286866E-2</v>
      </c>
      <c r="F11" s="4">
        <v>1.9076624828160665E-2</v>
      </c>
      <c r="G11" s="4">
        <v>2.5811430082876622E-2</v>
      </c>
      <c r="H11" s="15">
        <v>1.9136495234351788E-2</v>
      </c>
      <c r="I11" s="4">
        <v>1.8504745043431886E-2</v>
      </c>
      <c r="J11" s="4">
        <v>2.8967061260620118E-2</v>
      </c>
      <c r="K11" s="4">
        <v>3.5134298701508748E-2</v>
      </c>
      <c r="L11" s="15">
        <v>2.7543718994840212E-2</v>
      </c>
      <c r="M11" s="4">
        <v>2.4342900338050821E-2</v>
      </c>
      <c r="N11" s="4">
        <v>1.6442512923722497E-2</v>
      </c>
      <c r="O11" s="4">
        <v>1.5027984570648445E-2</v>
      </c>
      <c r="P11" s="15">
        <v>1.8967656234080428E-2</v>
      </c>
      <c r="Q11" s="4">
        <v>4.0519287609558308E-2</v>
      </c>
      <c r="R11" s="4">
        <v>2.9378495319804264E-2</v>
      </c>
      <c r="S11" s="4">
        <v>2.864101668730713E-2</v>
      </c>
      <c r="T11" s="15">
        <v>3.1941379297788688E-2</v>
      </c>
    </row>
    <row r="12" spans="1:20" x14ac:dyDescent="0.25">
      <c r="A12" s="17" t="s">
        <v>31</v>
      </c>
      <c r="B12" s="19" t="s">
        <v>32</v>
      </c>
      <c r="C12" s="1" t="s">
        <v>24</v>
      </c>
      <c r="D12" s="13">
        <f>H12+L12+P12+T12</f>
        <v>68.200479799999997</v>
      </c>
      <c r="E12" s="2">
        <v>6.578481</v>
      </c>
      <c r="F12" s="2">
        <v>6.1641887999999998</v>
      </c>
      <c r="G12" s="2">
        <v>5.8413729999999999</v>
      </c>
      <c r="H12" s="13">
        <f>E12+F12+G12</f>
        <v>18.584042799999999</v>
      </c>
      <c r="I12" s="2">
        <v>5.2560709999999995</v>
      </c>
      <c r="J12" s="2">
        <v>4.527209</v>
      </c>
      <c r="K12" s="2">
        <v>5.3094349999999997</v>
      </c>
      <c r="L12" s="13">
        <f>I12+J12+K12</f>
        <v>15.092714999999998</v>
      </c>
      <c r="M12" s="2">
        <v>6.5618949999999998</v>
      </c>
      <c r="N12" s="2">
        <v>6.0716419999999998</v>
      </c>
      <c r="O12" s="2">
        <v>5.1412209999999998</v>
      </c>
      <c r="P12" s="13">
        <f>M12+N12+O12</f>
        <v>17.774757999999999</v>
      </c>
      <c r="Q12" s="2">
        <v>4.2528570000000006</v>
      </c>
      <c r="R12" s="2">
        <v>5.858949</v>
      </c>
      <c r="S12" s="2">
        <v>6.6371579999999994</v>
      </c>
      <c r="T12" s="13">
        <f>Q12+R12+S12</f>
        <v>16.748964000000001</v>
      </c>
    </row>
    <row r="13" spans="1:20" x14ac:dyDescent="0.25">
      <c r="A13" s="18"/>
      <c r="B13" s="20"/>
      <c r="C13" s="1" t="s">
        <v>25</v>
      </c>
      <c r="D13" s="14">
        <f>D12/8784*1000</f>
        <v>7.7641711976320575</v>
      </c>
      <c r="E13" s="2">
        <v>8.8420443548387091</v>
      </c>
      <c r="F13" s="2">
        <f>F12/696*1000</f>
        <v>8.8565931034482759</v>
      </c>
      <c r="G13" s="3">
        <v>7.8513077956989257</v>
      </c>
      <c r="H13" s="16">
        <v>8.6037235185185192</v>
      </c>
      <c r="I13" s="3">
        <v>7.3000986111111104</v>
      </c>
      <c r="J13" s="3">
        <v>6.0849583333333337</v>
      </c>
      <c r="K13" s="3">
        <v>7.3742152777777772</v>
      </c>
      <c r="L13" s="16">
        <v>6.9105837912087908</v>
      </c>
      <c r="M13" s="3">
        <v>8.8197513440860202</v>
      </c>
      <c r="N13" s="3">
        <v>8.1608091397849449</v>
      </c>
      <c r="O13" s="3">
        <v>7.1405847222222221</v>
      </c>
      <c r="P13" s="16">
        <v>8.138625457875456</v>
      </c>
      <c r="Q13" s="3">
        <v>5.716205645161291</v>
      </c>
      <c r="R13" s="3">
        <v>8.1374291666666672</v>
      </c>
      <c r="S13" s="3">
        <v>8.9209112903225805</v>
      </c>
      <c r="T13" s="16">
        <v>7.5855815217391314</v>
      </c>
    </row>
    <row r="17" spans="2:7" s="9" customFormat="1" x14ac:dyDescent="0.25">
      <c r="B17" s="9" t="s">
        <v>33</v>
      </c>
      <c r="G17" s="9" t="s">
        <v>34</v>
      </c>
    </row>
  </sheetData>
  <mergeCells count="8">
    <mergeCell ref="A9:A10"/>
    <mergeCell ref="B9:B10"/>
    <mergeCell ref="D4:N4"/>
    <mergeCell ref="A7:A8"/>
    <mergeCell ref="B7:B8"/>
    <mergeCell ref="A12:A13"/>
    <mergeCell ref="B12:B13"/>
    <mergeCell ref="A2:T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2021-01-27T07:32:13Z</dcterms:modified>
</cp:coreProperties>
</file>